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mitheriault\Documents\Clé 3\Fichier site web\"/>
    </mc:Choice>
  </mc:AlternateContent>
  <xr:revisionPtr revIDLastSave="0" documentId="13_ncr:1_{7806D69B-094D-4EE8-95A2-6E00CD38300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Français" sheetId="1" r:id="rId1"/>
    <sheet name="English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 l="1"/>
  <c r="E38" i="4"/>
  <c r="E37" i="4"/>
  <c r="E36" i="4"/>
  <c r="E35" i="4"/>
  <c r="E39" i="1"/>
  <c r="E38" i="1"/>
  <c r="E37" i="1"/>
  <c r="E36" i="1"/>
  <c r="E35" i="1"/>
  <c r="E43" i="4"/>
  <c r="E42" i="4"/>
  <c r="E32" i="4" l="1"/>
  <c r="E31" i="4"/>
  <c r="E30" i="4"/>
  <c r="E29" i="4"/>
  <c r="E28" i="4"/>
  <c r="E27" i="4"/>
  <c r="E26" i="4"/>
  <c r="E25" i="4"/>
  <c r="E22" i="4"/>
  <c r="E21" i="4"/>
  <c r="E20" i="4"/>
  <c r="E17" i="4"/>
  <c r="E16" i="4"/>
  <c r="E15" i="4"/>
  <c r="E14" i="4"/>
  <c r="E13" i="4"/>
  <c r="E12" i="4"/>
  <c r="E46" i="4" l="1"/>
  <c r="E47" i="4"/>
  <c r="E42" i="1"/>
  <c r="E43" i="1"/>
  <c r="E48" i="4" l="1"/>
  <c r="E49" i="4" s="1"/>
  <c r="E31" i="1"/>
  <c r="E28" i="1"/>
  <c r="E25" i="1"/>
  <c r="E20" i="1"/>
  <c r="E22" i="1"/>
  <c r="E15" i="1"/>
  <c r="E16" i="1"/>
  <c r="E17" i="1"/>
  <c r="E50" i="4" l="1"/>
  <c r="E51" i="4" s="1"/>
  <c r="E53" i="4" s="1"/>
  <c r="E55" i="4" s="1"/>
  <c r="E32" i="1"/>
  <c r="E30" i="1"/>
  <c r="E29" i="1"/>
  <c r="E27" i="1"/>
  <c r="E26" i="1"/>
  <c r="E21" i="1"/>
  <c r="E14" i="1"/>
  <c r="E13" i="1"/>
  <c r="E12" i="1"/>
  <c r="E46" i="1" l="1"/>
  <c r="E47" i="1"/>
  <c r="E48" i="1" l="1"/>
  <c r="E50" i="1" s="1"/>
  <c r="E49" i="1" l="1"/>
  <c r="E51" i="1" s="1"/>
  <c r="E53" i="1" s="1"/>
  <c r="E55" i="1" s="1"/>
</calcChain>
</file>

<file path=xl/sharedStrings.xml><?xml version="1.0" encoding="utf-8"?>
<sst xmlns="http://schemas.openxmlformats.org/spreadsheetml/2006/main" count="131" uniqueCount="105">
  <si>
    <t>Misapart</t>
  </si>
  <si>
    <t>1130 rue Bresse</t>
  </si>
  <si>
    <t>J0B 1A0</t>
  </si>
  <si>
    <t>Facture #</t>
  </si>
  <si>
    <t>Date:</t>
  </si>
  <si>
    <t>Paiement</t>
  </si>
  <si>
    <t>CITQ</t>
  </si>
  <si>
    <t>Description</t>
  </si>
  <si>
    <t>Prix unitaire</t>
  </si>
  <si>
    <t>Séjour avec nuitées</t>
  </si>
  <si>
    <t>Durée du séjour</t>
  </si>
  <si>
    <t>Total</t>
  </si>
  <si>
    <t>Sous total</t>
  </si>
  <si>
    <t>Dépôt</t>
  </si>
  <si>
    <t>Balance due</t>
  </si>
  <si>
    <t>NEQ</t>
  </si>
  <si>
    <t>TPS (5%) - (820630200)</t>
  </si>
  <si>
    <t>TVQ (9,975%) - (1082733228)</t>
  </si>
  <si>
    <t>Taxes sur l'hébergement (3,5%)</t>
  </si>
  <si>
    <t>Solde</t>
  </si>
  <si>
    <t>Ascot Corner, QC Canada</t>
  </si>
  <si>
    <t>Sous total avec taxes sur l'hébergement</t>
  </si>
  <si>
    <t>Reçu:</t>
  </si>
  <si>
    <t>Retourné:</t>
  </si>
  <si>
    <t>Setapart</t>
  </si>
  <si>
    <t>Bill #</t>
  </si>
  <si>
    <t>Payment</t>
  </si>
  <si>
    <t>Stays with overnights</t>
  </si>
  <si>
    <t>Taxes on accommodation (3,5%)</t>
  </si>
  <si>
    <t>Sub total</t>
  </si>
  <si>
    <t>Deposit</t>
  </si>
  <si>
    <t>Balance</t>
  </si>
  <si>
    <t>Returned:</t>
  </si>
  <si>
    <t>Received:</t>
  </si>
  <si>
    <t>Length of stay</t>
  </si>
  <si>
    <t>Tel: 1-819-212-1234</t>
  </si>
  <si>
    <t>Cash</t>
  </si>
  <si>
    <t>1130 Bresse</t>
  </si>
  <si>
    <t>Unit price</t>
  </si>
  <si>
    <t>Subtotal</t>
  </si>
  <si>
    <t>Subtotal with accommadation taxes</t>
  </si>
  <si>
    <t>Virement interact</t>
  </si>
  <si>
    <t>Chambre occupation double</t>
  </si>
  <si>
    <t>Personne additionnelle</t>
  </si>
  <si>
    <t>Personne excédant 36 individus</t>
  </si>
  <si>
    <t>Frais de ménage/chambre/séjour</t>
  </si>
  <si>
    <t>Heure additionnelle - chambre</t>
  </si>
  <si>
    <t>Heure additionnelle - groupe</t>
  </si>
  <si>
    <t>Taux horaire - Personne additionnelle</t>
  </si>
  <si>
    <t>Taux horaire - premières 40 personnes</t>
  </si>
  <si>
    <t>Salles de divertissement</t>
  </si>
  <si>
    <t>Accès simple/personne taux horaire</t>
  </si>
  <si>
    <t>Accès libre/personne taux horaire</t>
  </si>
  <si>
    <t>Studio d'enregistrement/jour</t>
  </si>
  <si>
    <t>Mini-explorateur/taux horaire</t>
  </si>
  <si>
    <t>Paiement comptant</t>
  </si>
  <si>
    <t>Accès libre/personne par séjour</t>
  </si>
  <si>
    <t>Accès simple/personne par séjour</t>
  </si>
  <si>
    <t>Activités organisées</t>
  </si>
  <si>
    <t>Dépôt de sécurité (100$/chambre)</t>
  </si>
  <si>
    <t>Livre de la pièce théâtrale</t>
  </si>
  <si>
    <t>T-Shirt Misapart</t>
  </si>
  <si>
    <t>Marionnettes et jouets/porte/séjour</t>
  </si>
  <si>
    <t>Séjour de groupe sans nuitée</t>
  </si>
  <si>
    <t>Ménage/séjour</t>
  </si>
  <si>
    <t>Articles</t>
  </si>
  <si>
    <t>Musique/taux horaire (max 300$/jour)</t>
  </si>
  <si>
    <t>-</t>
  </si>
  <si>
    <t># unité</t>
  </si>
  <si>
    <t>e-transfert</t>
  </si>
  <si>
    <t># units</t>
  </si>
  <si>
    <t>Room double occupancy</t>
  </si>
  <si>
    <t>Additional person</t>
  </si>
  <si>
    <t>Person exceeding 36 individuals</t>
  </si>
  <si>
    <t>Additional hour - room</t>
  </si>
  <si>
    <t>Additional hour - group</t>
  </si>
  <si>
    <t>Cleaning fee/room/stay</t>
  </si>
  <si>
    <t>Group without overnight stay</t>
  </si>
  <si>
    <t>Hourly rate - first 40 people</t>
  </si>
  <si>
    <t>Hourly rate - additional person</t>
  </si>
  <si>
    <t>Cleaning fee/stay</t>
  </si>
  <si>
    <t>Entertainement rooms</t>
  </si>
  <si>
    <t>Free access/person/stay</t>
  </si>
  <si>
    <t>Simple access/person/stay</t>
  </si>
  <si>
    <t>Simple access/person/hour</t>
  </si>
  <si>
    <t>Free access/person/hour</t>
  </si>
  <si>
    <t>Music/hour (max $300/day)</t>
  </si>
  <si>
    <t>Recording studio/day</t>
  </si>
  <si>
    <t>Mini Explorer/hour</t>
  </si>
  <si>
    <t>Puppets and toys/door/stay</t>
  </si>
  <si>
    <t>Security deposit (100$/room)</t>
  </si>
  <si>
    <t>Organized activities</t>
  </si>
  <si>
    <t>Visite théâtrale du chalet</t>
  </si>
  <si>
    <t>Chasse au trésor</t>
  </si>
  <si>
    <t>Jeu de rôle</t>
  </si>
  <si>
    <t>Jeux de société</t>
  </si>
  <si>
    <t>Animation ou accompagnement</t>
  </si>
  <si>
    <t>Theatrical tour of the chalet</t>
  </si>
  <si>
    <t>Treasure hunt</t>
  </si>
  <si>
    <t>Roleplay</t>
  </si>
  <si>
    <t>Animation or accompaniment</t>
  </si>
  <si>
    <t>Board games rental</t>
  </si>
  <si>
    <t>Items</t>
  </si>
  <si>
    <t>Theatrical play book</t>
  </si>
  <si>
    <t>T-Shirt Setapart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</si>
</sst>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sz val="11"/>
      <color theme="1"/>
      <name val="Calibri"/>
      <family val="2"/>
    </font>
    <font>
      <b/>
      <sz val="1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44" fontId="0" fillId="0" borderId="0" xfId="1" applyFont="1"/>
    <xf numFmtId="164" fontId="0" fillId="0" borderId="0" xfId="1" applyNumberFormat="1" applyFont="1"/>
    <xf numFmtId="0" fontId="4" fillId="0" borderId="0" xfId="0" applyFont="1"/>
    <xf numFmtId="165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44" fontId="0" fillId="0" borderId="0" xfId="0" applyNumberFormat="1"/>
    <xf numFmtId="0" fontId="0" fillId="0" borderId="0" xfId="0" applyFont="1"/>
    <xf numFmtId="4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3" fillId="0" borderId="0" xfId="0" applyFon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0" applyNumberFormat="1" applyBorder="1"/>
    <xf numFmtId="0" fontId="5" fillId="0" borderId="0" xfId="0" applyFont="1"/>
    <xf numFmtId="0" fontId="6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2076450</xdr:colOff>
      <xdr:row>5</xdr:row>
      <xdr:rowOff>78615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076449" cy="935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2164849</xdr:colOff>
      <xdr:row>5</xdr:row>
      <xdr:rowOff>28575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591611E9-FE39-4A5B-B484-E7BBEF5B4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164848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topLeftCell="A4" workbookViewId="0">
      <selection activeCell="G34" sqref="G34"/>
    </sheetView>
  </sheetViews>
  <sheetFormatPr baseColWidth="10" defaultRowHeight="15" x14ac:dyDescent="0.25"/>
  <cols>
    <col min="1" max="1" width="37.140625" customWidth="1"/>
    <col min="2" max="2" width="14.28515625" customWidth="1"/>
    <col min="3" max="3" width="16.28515625" customWidth="1"/>
    <col min="4" max="4" width="12.140625" customWidth="1"/>
    <col min="5" max="5" width="14.85546875" customWidth="1"/>
  </cols>
  <sheetData>
    <row r="1" spans="1:5" ht="14.1" customHeight="1" x14ac:dyDescent="0.3">
      <c r="B1" s="8" t="s">
        <v>0</v>
      </c>
      <c r="D1" s="2" t="s">
        <v>3</v>
      </c>
    </row>
    <row r="2" spans="1:5" ht="14.1" customHeight="1" x14ac:dyDescent="0.3">
      <c r="B2" s="8" t="s">
        <v>1</v>
      </c>
      <c r="D2" t="s">
        <v>4</v>
      </c>
      <c r="E2" s="9"/>
    </row>
    <row r="3" spans="1:5" ht="14.1" customHeight="1" x14ac:dyDescent="0.3">
      <c r="B3" s="8" t="s">
        <v>20</v>
      </c>
      <c r="E3" s="6"/>
    </row>
    <row r="4" spans="1:5" ht="14.1" customHeight="1" x14ac:dyDescent="0.3">
      <c r="B4" s="8" t="s">
        <v>2</v>
      </c>
      <c r="E4" s="9"/>
    </row>
    <row r="5" spans="1:5" ht="14.1" customHeight="1" x14ac:dyDescent="0.25">
      <c r="B5" s="2" t="s">
        <v>35</v>
      </c>
    </row>
    <row r="6" spans="1:5" ht="14.1" customHeight="1" x14ac:dyDescent="0.25">
      <c r="A6" s="1" t="s">
        <v>6</v>
      </c>
      <c r="B6">
        <v>297081</v>
      </c>
      <c r="D6" s="1" t="s">
        <v>55</v>
      </c>
    </row>
    <row r="7" spans="1:5" ht="14.1" customHeight="1" x14ac:dyDescent="0.25">
      <c r="A7" s="1" t="s">
        <v>15</v>
      </c>
      <c r="B7" s="1">
        <v>2274153388</v>
      </c>
      <c r="D7" s="1" t="s">
        <v>41</v>
      </c>
    </row>
    <row r="8" spans="1:5" ht="3.95" customHeight="1" x14ac:dyDescent="0.25"/>
    <row r="9" spans="1:5" s="2" customFormat="1" x14ac:dyDescent="0.25">
      <c r="A9" s="2" t="s">
        <v>7</v>
      </c>
      <c r="B9" s="3" t="s">
        <v>68</v>
      </c>
      <c r="C9" s="3" t="s">
        <v>10</v>
      </c>
      <c r="D9" s="2" t="s">
        <v>8</v>
      </c>
    </row>
    <row r="10" spans="1:5" ht="3.95" customHeight="1" x14ac:dyDescent="0.25"/>
    <row r="11" spans="1:5" ht="14.1" customHeight="1" x14ac:dyDescent="0.25">
      <c r="A11" s="4" t="s">
        <v>9</v>
      </c>
    </row>
    <row r="12" spans="1:5" ht="14.1" customHeight="1" x14ac:dyDescent="0.25">
      <c r="A12" t="s">
        <v>42</v>
      </c>
      <c r="C12" s="5"/>
      <c r="D12" s="7">
        <v>200</v>
      </c>
      <c r="E12" s="10">
        <f>B12*C12*D12</f>
        <v>0</v>
      </c>
    </row>
    <row r="13" spans="1:5" ht="14.1" customHeight="1" x14ac:dyDescent="0.25">
      <c r="A13" t="s">
        <v>43</v>
      </c>
      <c r="C13" s="5"/>
      <c r="D13" s="7">
        <v>75</v>
      </c>
      <c r="E13" s="10">
        <f t="shared" ref="E13:E17" si="0">B13*C13*D13</f>
        <v>0</v>
      </c>
    </row>
    <row r="14" spans="1:5" ht="14.1" customHeight="1" x14ac:dyDescent="0.25">
      <c r="A14" t="s">
        <v>44</v>
      </c>
      <c r="C14" s="5"/>
      <c r="D14" s="7">
        <v>60</v>
      </c>
      <c r="E14" s="10">
        <f t="shared" si="0"/>
        <v>0</v>
      </c>
    </row>
    <row r="15" spans="1:5" ht="14.1" customHeight="1" x14ac:dyDescent="0.25">
      <c r="A15" t="s">
        <v>46</v>
      </c>
      <c r="C15" s="5"/>
      <c r="D15" s="7">
        <v>50</v>
      </c>
      <c r="E15" s="10">
        <f t="shared" si="0"/>
        <v>0</v>
      </c>
    </row>
    <row r="16" spans="1:5" ht="14.1" customHeight="1" x14ac:dyDescent="0.25">
      <c r="A16" t="s">
        <v>47</v>
      </c>
      <c r="C16" s="5"/>
      <c r="D16" s="7">
        <v>200</v>
      </c>
      <c r="E16" s="10">
        <f t="shared" si="0"/>
        <v>0</v>
      </c>
    </row>
    <row r="17" spans="1:5" ht="14.1" customHeight="1" x14ac:dyDescent="0.25">
      <c r="A17" t="s">
        <v>45</v>
      </c>
      <c r="C17" s="5"/>
      <c r="D17" s="7">
        <v>80</v>
      </c>
      <c r="E17" s="10">
        <f t="shared" si="0"/>
        <v>0</v>
      </c>
    </row>
    <row r="18" spans="1:5" ht="3.95" customHeight="1" x14ac:dyDescent="0.25"/>
    <row r="19" spans="1:5" ht="14.1" customHeight="1" x14ac:dyDescent="0.25">
      <c r="A19" s="4" t="s">
        <v>63</v>
      </c>
      <c r="D19" s="7"/>
    </row>
    <row r="20" spans="1:5" ht="14.1" customHeight="1" x14ac:dyDescent="0.25">
      <c r="A20" s="13" t="s">
        <v>49</v>
      </c>
      <c r="D20" s="14">
        <v>6.25</v>
      </c>
      <c r="E20" s="10">
        <f t="shared" ref="E20" si="1">B20*C20*D20</f>
        <v>0</v>
      </c>
    </row>
    <row r="21" spans="1:5" ht="14.1" customHeight="1" x14ac:dyDescent="0.25">
      <c r="A21" t="s">
        <v>48</v>
      </c>
      <c r="D21" s="7">
        <v>5</v>
      </c>
      <c r="E21" s="10">
        <f t="shared" ref="E21" si="2">B21*C21*D21</f>
        <v>0</v>
      </c>
    </row>
    <row r="22" spans="1:5" ht="14.1" customHeight="1" x14ac:dyDescent="0.25">
      <c r="A22" t="s">
        <v>64</v>
      </c>
      <c r="D22" s="7">
        <v>200</v>
      </c>
      <c r="E22" s="10">
        <f>C22*D22</f>
        <v>0</v>
      </c>
    </row>
    <row r="23" spans="1:5" ht="3.95" customHeight="1" x14ac:dyDescent="0.25"/>
    <row r="24" spans="1:5" ht="14.1" customHeight="1" x14ac:dyDescent="0.25">
      <c r="A24" s="4" t="s">
        <v>50</v>
      </c>
      <c r="D24" s="7"/>
      <c r="E24" s="10"/>
    </row>
    <row r="25" spans="1:5" ht="14.1" customHeight="1" x14ac:dyDescent="0.25">
      <c r="A25" s="13" t="s">
        <v>56</v>
      </c>
      <c r="D25" s="7">
        <v>75</v>
      </c>
      <c r="E25" s="10">
        <f>B25*D25</f>
        <v>0</v>
      </c>
    </row>
    <row r="26" spans="1:5" ht="14.1" customHeight="1" x14ac:dyDescent="0.25">
      <c r="A26" t="s">
        <v>52</v>
      </c>
      <c r="D26" s="14">
        <v>12.5</v>
      </c>
      <c r="E26" s="10">
        <f t="shared" ref="E26:E28" si="3">B26*C26*D26</f>
        <v>0</v>
      </c>
    </row>
    <row r="27" spans="1:5" ht="14.1" customHeight="1" x14ac:dyDescent="0.25">
      <c r="A27" t="s">
        <v>57</v>
      </c>
      <c r="D27" s="7">
        <v>25</v>
      </c>
      <c r="E27" s="10">
        <f t="shared" si="3"/>
        <v>0</v>
      </c>
    </row>
    <row r="28" spans="1:5" ht="14.1" customHeight="1" x14ac:dyDescent="0.25">
      <c r="A28" s="13" t="s">
        <v>51</v>
      </c>
      <c r="D28" s="7">
        <v>5</v>
      </c>
      <c r="E28" s="10">
        <f t="shared" si="3"/>
        <v>0</v>
      </c>
    </row>
    <row r="29" spans="1:5" ht="14.1" customHeight="1" x14ac:dyDescent="0.25">
      <c r="A29" t="s">
        <v>66</v>
      </c>
      <c r="D29" s="7">
        <v>50</v>
      </c>
      <c r="E29" s="10">
        <f t="shared" ref="E29:E32" si="4">B29*C29*D29</f>
        <v>0</v>
      </c>
    </row>
    <row r="30" spans="1:5" ht="14.1" customHeight="1" x14ac:dyDescent="0.25">
      <c r="A30" t="s">
        <v>53</v>
      </c>
      <c r="D30" s="7">
        <v>500</v>
      </c>
      <c r="E30" s="10">
        <f t="shared" si="4"/>
        <v>0</v>
      </c>
    </row>
    <row r="31" spans="1:5" ht="14.1" customHeight="1" x14ac:dyDescent="0.25">
      <c r="A31" t="s">
        <v>54</v>
      </c>
      <c r="D31" s="7">
        <v>50</v>
      </c>
      <c r="E31" s="10">
        <f t="shared" ref="E31" si="5">B31*C31*D31</f>
        <v>0</v>
      </c>
    </row>
    <row r="32" spans="1:5" ht="14.1" customHeight="1" x14ac:dyDescent="0.25">
      <c r="A32" t="s">
        <v>62</v>
      </c>
      <c r="D32" s="7">
        <v>25</v>
      </c>
      <c r="E32" s="10">
        <f t="shared" si="4"/>
        <v>0</v>
      </c>
    </row>
    <row r="33" spans="1:6" ht="3.95" customHeight="1" x14ac:dyDescent="0.25"/>
    <row r="34" spans="1:6" ht="14.1" customHeight="1" x14ac:dyDescent="0.25">
      <c r="A34" s="18" t="s">
        <v>58</v>
      </c>
      <c r="D34" s="7"/>
      <c r="E34" s="10"/>
    </row>
    <row r="35" spans="1:6" ht="14.1" customHeight="1" x14ac:dyDescent="0.25">
      <c r="A35" s="21" t="s">
        <v>92</v>
      </c>
      <c r="C35" s="5" t="s">
        <v>67</v>
      </c>
      <c r="D35" s="7">
        <v>30</v>
      </c>
      <c r="E35" s="10">
        <f>B35*D35</f>
        <v>0</v>
      </c>
    </row>
    <row r="36" spans="1:6" ht="14.1" customHeight="1" x14ac:dyDescent="0.25">
      <c r="A36" t="s">
        <v>93</v>
      </c>
      <c r="C36" s="5" t="s">
        <v>67</v>
      </c>
      <c r="D36" s="7">
        <v>20</v>
      </c>
      <c r="E36" s="10">
        <f t="shared" ref="E36:E39" si="6">B36*D36</f>
        <v>0</v>
      </c>
    </row>
    <row r="37" spans="1:6" ht="14.1" customHeight="1" x14ac:dyDescent="0.25">
      <c r="A37" t="s">
        <v>94</v>
      </c>
      <c r="C37" s="5" t="s">
        <v>67</v>
      </c>
      <c r="D37" s="7">
        <v>30</v>
      </c>
      <c r="E37" s="10">
        <f t="shared" si="6"/>
        <v>0</v>
      </c>
    </row>
    <row r="38" spans="1:6" ht="14.1" customHeight="1" x14ac:dyDescent="0.25">
      <c r="A38" t="s">
        <v>96</v>
      </c>
      <c r="C38" s="5" t="s">
        <v>67</v>
      </c>
      <c r="D38" s="7">
        <v>50</v>
      </c>
      <c r="E38" s="10">
        <f t="shared" si="6"/>
        <v>0</v>
      </c>
    </row>
    <row r="39" spans="1:6" ht="12" customHeight="1" x14ac:dyDescent="0.25">
      <c r="A39" s="13" t="s">
        <v>95</v>
      </c>
      <c r="C39" s="5" t="s">
        <v>67</v>
      </c>
      <c r="D39" s="7">
        <v>3</v>
      </c>
      <c r="E39" s="10">
        <f t="shared" si="6"/>
        <v>0</v>
      </c>
    </row>
    <row r="40" spans="1:6" ht="3.95" customHeight="1" x14ac:dyDescent="0.25"/>
    <row r="41" spans="1:6" ht="14.1" customHeight="1" x14ac:dyDescent="0.25">
      <c r="A41" s="4" t="s">
        <v>65</v>
      </c>
      <c r="C41" s="5"/>
      <c r="D41" s="7"/>
      <c r="E41" s="10"/>
    </row>
    <row r="42" spans="1:6" ht="14.1" customHeight="1" x14ac:dyDescent="0.25">
      <c r="A42" t="s">
        <v>60</v>
      </c>
      <c r="C42" s="5" t="s">
        <v>67</v>
      </c>
      <c r="D42" s="7">
        <v>20</v>
      </c>
      <c r="E42" s="10">
        <f t="shared" ref="E42" si="7">B42*D42</f>
        <v>0</v>
      </c>
    </row>
    <row r="43" spans="1:6" ht="14.1" customHeight="1" x14ac:dyDescent="0.25">
      <c r="A43" t="s">
        <v>61</v>
      </c>
      <c r="C43" s="5" t="s">
        <v>67</v>
      </c>
      <c r="D43" s="7">
        <v>15</v>
      </c>
      <c r="E43" s="10">
        <f t="shared" ref="E43" si="8">B43*D43</f>
        <v>0</v>
      </c>
    </row>
    <row r="44" spans="1:6" ht="14.1" customHeight="1" x14ac:dyDescent="0.25">
      <c r="A44" s="15"/>
      <c r="B44" s="15"/>
      <c r="C44" s="20"/>
      <c r="D44" s="16"/>
      <c r="E44" s="17"/>
    </row>
    <row r="45" spans="1:6" ht="3.95" customHeight="1" x14ac:dyDescent="0.25">
      <c r="A45" s="19"/>
      <c r="B45" s="19"/>
      <c r="C45" s="22"/>
      <c r="D45" s="23"/>
      <c r="E45" s="24"/>
    </row>
    <row r="46" spans="1:6" s="2" customFormat="1" ht="14.1" customHeight="1" x14ac:dyDescent="0.25">
      <c r="A46" s="2" t="s">
        <v>12</v>
      </c>
      <c r="E46" s="11">
        <f>SUM(E12:E44)</f>
        <v>0</v>
      </c>
    </row>
    <row r="47" spans="1:6" ht="14.1" customHeight="1" x14ac:dyDescent="0.25">
      <c r="A47" t="s">
        <v>18</v>
      </c>
      <c r="E47" s="10">
        <f>(SUM(E12:E16)+E25+E27)*0.035</f>
        <v>0</v>
      </c>
      <c r="F47" s="25"/>
    </row>
    <row r="48" spans="1:6" s="2" customFormat="1" ht="14.1" customHeight="1" x14ac:dyDescent="0.25">
      <c r="A48" s="2" t="s">
        <v>21</v>
      </c>
      <c r="E48" s="11">
        <f>E46+E47</f>
        <v>0</v>
      </c>
    </row>
    <row r="49" spans="1:5" ht="14.1" customHeight="1" x14ac:dyDescent="0.25">
      <c r="A49" t="s">
        <v>16</v>
      </c>
      <c r="E49" s="10">
        <f>E48*0.05</f>
        <v>0</v>
      </c>
    </row>
    <row r="50" spans="1:5" ht="14.1" customHeight="1" x14ac:dyDescent="0.25">
      <c r="A50" t="s">
        <v>17</v>
      </c>
      <c r="E50" s="10">
        <f>E48*0.09975</f>
        <v>0</v>
      </c>
    </row>
    <row r="51" spans="1:5" s="2" customFormat="1" ht="14.1" customHeight="1" x14ac:dyDescent="0.25">
      <c r="A51" s="2" t="s">
        <v>11</v>
      </c>
      <c r="E51" s="11">
        <f>E48+E49+E50</f>
        <v>0</v>
      </c>
    </row>
    <row r="52" spans="1:5" ht="14.1" customHeight="1" x14ac:dyDescent="0.25">
      <c r="A52" t="s">
        <v>13</v>
      </c>
      <c r="B52" t="s">
        <v>4</v>
      </c>
      <c r="E52" s="12"/>
    </row>
    <row r="53" spans="1:5" s="2" customFormat="1" ht="14.1" customHeight="1" x14ac:dyDescent="0.25">
      <c r="A53" s="2" t="s">
        <v>14</v>
      </c>
      <c r="E53" s="11">
        <f>E51-E52</f>
        <v>0</v>
      </c>
    </row>
    <row r="54" spans="1:5" x14ac:dyDescent="0.25">
      <c r="A54" t="s">
        <v>5</v>
      </c>
      <c r="E54" s="6"/>
    </row>
    <row r="55" spans="1:5" x14ac:dyDescent="0.25">
      <c r="A55" s="2" t="s">
        <v>19</v>
      </c>
      <c r="E55" s="11">
        <f>E53-E54</f>
        <v>0</v>
      </c>
    </row>
    <row r="56" spans="1:5" x14ac:dyDescent="0.25">
      <c r="A56" t="s">
        <v>59</v>
      </c>
      <c r="B56" t="s">
        <v>22</v>
      </c>
      <c r="D56" t="s">
        <v>23</v>
      </c>
    </row>
  </sheetData>
  <pageMargins left="0.6692913385826772" right="0.23622047244094491" top="0.59055118110236227" bottom="0.59055118110236227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11D-02CE-4003-84EA-2B99FDD3770E}">
  <dimension ref="A1:E56"/>
  <sheetViews>
    <sheetView topLeftCell="A13" workbookViewId="0">
      <selection activeCell="E59" sqref="E59"/>
    </sheetView>
  </sheetViews>
  <sheetFormatPr baseColWidth="10" defaultRowHeight="15" x14ac:dyDescent="0.25"/>
  <cols>
    <col min="1" max="1" width="36" customWidth="1"/>
    <col min="2" max="2" width="14.28515625" customWidth="1"/>
    <col min="3" max="3" width="16.28515625" customWidth="1"/>
    <col min="4" max="4" width="12.140625" customWidth="1"/>
    <col min="5" max="5" width="14.85546875" customWidth="1"/>
  </cols>
  <sheetData>
    <row r="1" spans="1:5" ht="14.1" customHeight="1" x14ac:dyDescent="0.3">
      <c r="B1" s="26" t="s">
        <v>24</v>
      </c>
      <c r="C1" s="26"/>
      <c r="D1" s="2" t="s">
        <v>25</v>
      </c>
    </row>
    <row r="2" spans="1:5" ht="14.1" customHeight="1" x14ac:dyDescent="0.3">
      <c r="B2" s="26" t="s">
        <v>37</v>
      </c>
      <c r="C2" s="26"/>
      <c r="D2" t="s">
        <v>4</v>
      </c>
      <c r="E2" s="9"/>
    </row>
    <row r="3" spans="1:5" ht="14.1" customHeight="1" x14ac:dyDescent="0.3">
      <c r="B3" s="26" t="s">
        <v>20</v>
      </c>
      <c r="C3" s="26"/>
      <c r="E3" s="12"/>
    </row>
    <row r="4" spans="1:5" ht="14.1" customHeight="1" x14ac:dyDescent="0.3">
      <c r="B4" s="26" t="s">
        <v>2</v>
      </c>
      <c r="C4" s="26"/>
      <c r="E4" s="9"/>
    </row>
    <row r="5" spans="1:5" ht="14.1" customHeight="1" x14ac:dyDescent="0.3">
      <c r="B5" s="26" t="s">
        <v>35</v>
      </c>
      <c r="C5" s="26"/>
    </row>
    <row r="6" spans="1:5" ht="14.1" customHeight="1" x14ac:dyDescent="0.25">
      <c r="A6" s="1" t="s">
        <v>6</v>
      </c>
      <c r="B6">
        <v>297081</v>
      </c>
      <c r="D6" s="1" t="s">
        <v>36</v>
      </c>
    </row>
    <row r="7" spans="1:5" ht="14.1" customHeight="1" x14ac:dyDescent="0.25">
      <c r="A7" s="1" t="s">
        <v>15</v>
      </c>
      <c r="B7">
        <v>2274153388</v>
      </c>
      <c r="D7" s="1" t="s">
        <v>69</v>
      </c>
    </row>
    <row r="8" spans="1:5" ht="3.95" customHeight="1" x14ac:dyDescent="0.25">
      <c r="A8" s="2"/>
      <c r="B8" s="3"/>
      <c r="C8" s="3"/>
      <c r="D8" s="2"/>
      <c r="E8" s="2" t="s">
        <v>39</v>
      </c>
    </row>
    <row r="9" spans="1:5" x14ac:dyDescent="0.25">
      <c r="A9" s="2" t="s">
        <v>7</v>
      </c>
      <c r="B9" s="3" t="s">
        <v>70</v>
      </c>
      <c r="C9" s="3" t="s">
        <v>34</v>
      </c>
      <c r="D9" s="3" t="s">
        <v>38</v>
      </c>
      <c r="E9" s="2"/>
    </row>
    <row r="10" spans="1:5" ht="3.95" customHeight="1" x14ac:dyDescent="0.25"/>
    <row r="11" spans="1:5" ht="14.1" customHeight="1" x14ac:dyDescent="0.25">
      <c r="A11" s="4" t="s">
        <v>27</v>
      </c>
      <c r="C11" s="5"/>
    </row>
    <row r="12" spans="1:5" ht="14.1" customHeight="1" x14ac:dyDescent="0.25">
      <c r="A12" t="s">
        <v>71</v>
      </c>
      <c r="C12" s="5"/>
      <c r="D12" s="10">
        <v>200</v>
      </c>
      <c r="E12" s="10">
        <f>B12*C12*D12</f>
        <v>0</v>
      </c>
    </row>
    <row r="13" spans="1:5" ht="14.1" customHeight="1" x14ac:dyDescent="0.25">
      <c r="A13" t="s">
        <v>72</v>
      </c>
      <c r="C13" s="5"/>
      <c r="D13" s="10">
        <v>75</v>
      </c>
      <c r="E13" s="10">
        <f t="shared" ref="E13:E17" si="0">B13*C13*D13</f>
        <v>0</v>
      </c>
    </row>
    <row r="14" spans="1:5" ht="14.1" customHeight="1" x14ac:dyDescent="0.25">
      <c r="A14" t="s">
        <v>73</v>
      </c>
      <c r="C14" s="5"/>
      <c r="D14" s="10">
        <v>60</v>
      </c>
      <c r="E14" s="10">
        <f t="shared" si="0"/>
        <v>0</v>
      </c>
    </row>
    <row r="15" spans="1:5" ht="14.1" customHeight="1" x14ac:dyDescent="0.25">
      <c r="A15" t="s">
        <v>74</v>
      </c>
      <c r="C15" s="5"/>
      <c r="D15" s="10">
        <v>50</v>
      </c>
      <c r="E15" s="10">
        <f t="shared" si="0"/>
        <v>0</v>
      </c>
    </row>
    <row r="16" spans="1:5" ht="14.1" customHeight="1" x14ac:dyDescent="0.25">
      <c r="A16" t="s">
        <v>75</v>
      </c>
      <c r="C16" s="5"/>
      <c r="D16" s="10">
        <v>200</v>
      </c>
      <c r="E16" s="10">
        <f t="shared" si="0"/>
        <v>0</v>
      </c>
    </row>
    <row r="17" spans="1:5" ht="14.1" customHeight="1" x14ac:dyDescent="0.25">
      <c r="A17" t="s">
        <v>76</v>
      </c>
      <c r="C17" s="5"/>
      <c r="D17" s="10">
        <v>80</v>
      </c>
      <c r="E17" s="10">
        <f t="shared" si="0"/>
        <v>0</v>
      </c>
    </row>
    <row r="18" spans="1:5" ht="3.95" customHeight="1" x14ac:dyDescent="0.25">
      <c r="C18" s="5"/>
    </row>
    <row r="19" spans="1:5" ht="14.1" customHeight="1" x14ac:dyDescent="0.25">
      <c r="A19" s="4" t="s">
        <v>77</v>
      </c>
      <c r="C19" s="5"/>
      <c r="D19" s="10"/>
    </row>
    <row r="20" spans="1:5" ht="14.1" customHeight="1" x14ac:dyDescent="0.25">
      <c r="A20" t="s">
        <v>78</v>
      </c>
      <c r="C20" s="5"/>
      <c r="D20" s="12">
        <v>6.25</v>
      </c>
      <c r="E20" s="10">
        <f t="shared" ref="E20:E21" si="1">B20*C20*D20</f>
        <v>0</v>
      </c>
    </row>
    <row r="21" spans="1:5" ht="14.1" customHeight="1" x14ac:dyDescent="0.25">
      <c r="A21" t="s">
        <v>79</v>
      </c>
      <c r="C21" s="5"/>
      <c r="D21" s="10">
        <v>5</v>
      </c>
      <c r="E21" s="10">
        <f t="shared" si="1"/>
        <v>0</v>
      </c>
    </row>
    <row r="22" spans="1:5" ht="14.1" customHeight="1" x14ac:dyDescent="0.25">
      <c r="A22" t="s">
        <v>80</v>
      </c>
      <c r="C22" s="5"/>
      <c r="D22" s="10">
        <v>200</v>
      </c>
      <c r="E22" s="10">
        <f>C22*D22</f>
        <v>0</v>
      </c>
    </row>
    <row r="23" spans="1:5" ht="3.95" customHeight="1" x14ac:dyDescent="0.25">
      <c r="C23" s="5"/>
    </row>
    <row r="24" spans="1:5" ht="14.1" customHeight="1" x14ac:dyDescent="0.25">
      <c r="A24" s="4" t="s">
        <v>81</v>
      </c>
      <c r="C24" s="5"/>
      <c r="D24" s="10"/>
      <c r="E24" s="10"/>
    </row>
    <row r="25" spans="1:5" ht="14.1" customHeight="1" x14ac:dyDescent="0.25">
      <c r="A25" t="s">
        <v>82</v>
      </c>
      <c r="C25" s="5"/>
      <c r="D25" s="10">
        <v>75</v>
      </c>
      <c r="E25" s="10">
        <f>B25*D25</f>
        <v>0</v>
      </c>
    </row>
    <row r="26" spans="1:5" ht="14.1" customHeight="1" x14ac:dyDescent="0.25">
      <c r="A26" t="s">
        <v>85</v>
      </c>
      <c r="C26" s="5"/>
      <c r="D26" s="12">
        <v>12.5</v>
      </c>
      <c r="E26" s="10">
        <f t="shared" ref="E26:E32" si="2">B26*C26*D26</f>
        <v>0</v>
      </c>
    </row>
    <row r="27" spans="1:5" ht="14.1" customHeight="1" x14ac:dyDescent="0.25">
      <c r="A27" t="s">
        <v>83</v>
      </c>
      <c r="C27" s="5"/>
      <c r="D27" s="10">
        <v>25</v>
      </c>
      <c r="E27" s="10">
        <f t="shared" si="2"/>
        <v>0</v>
      </c>
    </row>
    <row r="28" spans="1:5" ht="14.1" customHeight="1" x14ac:dyDescent="0.25">
      <c r="A28" t="s">
        <v>84</v>
      </c>
      <c r="C28" s="5"/>
      <c r="D28" s="10">
        <v>5</v>
      </c>
      <c r="E28" s="10">
        <f t="shared" si="2"/>
        <v>0</v>
      </c>
    </row>
    <row r="29" spans="1:5" ht="14.1" customHeight="1" x14ac:dyDescent="0.25">
      <c r="A29" t="s">
        <v>86</v>
      </c>
      <c r="C29" s="5"/>
      <c r="D29" s="10">
        <v>50</v>
      </c>
      <c r="E29" s="10">
        <f t="shared" si="2"/>
        <v>0</v>
      </c>
    </row>
    <row r="30" spans="1:5" ht="14.1" customHeight="1" x14ac:dyDescent="0.25">
      <c r="A30" t="s">
        <v>87</v>
      </c>
      <c r="C30" s="5"/>
      <c r="D30" s="10">
        <v>500</v>
      </c>
      <c r="E30" s="10">
        <f t="shared" si="2"/>
        <v>0</v>
      </c>
    </row>
    <row r="31" spans="1:5" ht="14.1" customHeight="1" x14ac:dyDescent="0.25">
      <c r="A31" t="s">
        <v>88</v>
      </c>
      <c r="C31" s="5"/>
      <c r="D31" s="10">
        <v>50</v>
      </c>
      <c r="E31" s="10">
        <f t="shared" si="2"/>
        <v>0</v>
      </c>
    </row>
    <row r="32" spans="1:5" ht="14.1" customHeight="1" x14ac:dyDescent="0.25">
      <c r="A32" t="s">
        <v>89</v>
      </c>
      <c r="C32" s="5"/>
      <c r="D32" s="10">
        <v>25</v>
      </c>
      <c r="E32" s="10">
        <f t="shared" si="2"/>
        <v>0</v>
      </c>
    </row>
    <row r="33" spans="1:5" ht="3.95" customHeight="1" x14ac:dyDescent="0.25">
      <c r="C33" s="5"/>
    </row>
    <row r="34" spans="1:5" ht="14.1" customHeight="1" x14ac:dyDescent="0.25">
      <c r="A34" s="4" t="s">
        <v>91</v>
      </c>
      <c r="C34" s="5"/>
      <c r="D34" s="10"/>
      <c r="E34" s="10"/>
    </row>
    <row r="35" spans="1:5" ht="14.1" customHeight="1" x14ac:dyDescent="0.25">
      <c r="A35" t="s">
        <v>97</v>
      </c>
      <c r="C35" s="5" t="s">
        <v>67</v>
      </c>
      <c r="D35" s="10">
        <v>30</v>
      </c>
      <c r="E35" s="10">
        <f>B35*D35</f>
        <v>0</v>
      </c>
    </row>
    <row r="36" spans="1:5" ht="14.1" customHeight="1" x14ac:dyDescent="0.25">
      <c r="A36" t="s">
        <v>98</v>
      </c>
      <c r="C36" s="5" t="s">
        <v>67</v>
      </c>
      <c r="D36" s="10">
        <v>20</v>
      </c>
      <c r="E36" s="10">
        <f t="shared" ref="E36:E39" si="3">B36*D36</f>
        <v>0</v>
      </c>
    </row>
    <row r="37" spans="1:5" ht="14.1" customHeight="1" x14ac:dyDescent="0.25">
      <c r="A37" t="s">
        <v>99</v>
      </c>
      <c r="C37" s="5" t="s">
        <v>67</v>
      </c>
      <c r="D37" s="10">
        <v>30</v>
      </c>
      <c r="E37" s="10">
        <f t="shared" si="3"/>
        <v>0</v>
      </c>
    </row>
    <row r="38" spans="1:5" ht="14.1" customHeight="1" x14ac:dyDescent="0.25">
      <c r="A38" s="13" t="s">
        <v>100</v>
      </c>
      <c r="C38" s="5" t="s">
        <v>67</v>
      </c>
      <c r="D38" s="10">
        <v>50</v>
      </c>
      <c r="E38" s="10">
        <f t="shared" si="3"/>
        <v>0</v>
      </c>
    </row>
    <row r="39" spans="1:5" ht="14.1" customHeight="1" x14ac:dyDescent="0.25">
      <c r="A39" t="s">
        <v>101</v>
      </c>
      <c r="C39" s="5" t="s">
        <v>67</v>
      </c>
      <c r="D39" s="10">
        <v>3</v>
      </c>
      <c r="E39" s="10">
        <f t="shared" si="3"/>
        <v>0</v>
      </c>
    </row>
    <row r="40" spans="1:5" ht="3.95" customHeight="1" x14ac:dyDescent="0.25">
      <c r="C40" s="5"/>
      <c r="D40" s="10"/>
      <c r="E40" s="10"/>
    </row>
    <row r="41" spans="1:5" ht="14.1" customHeight="1" x14ac:dyDescent="0.25">
      <c r="A41" s="18" t="s">
        <v>102</v>
      </c>
      <c r="B41" s="21"/>
      <c r="C41" s="30"/>
      <c r="D41" s="31"/>
      <c r="E41" s="31"/>
    </row>
    <row r="42" spans="1:5" ht="14.1" customHeight="1" x14ac:dyDescent="0.25">
      <c r="A42" s="13" t="s">
        <v>103</v>
      </c>
      <c r="C42" s="5" t="s">
        <v>67</v>
      </c>
      <c r="D42" s="10">
        <v>20</v>
      </c>
      <c r="E42" s="31">
        <f t="shared" ref="E39:E44" si="4">B42*D42</f>
        <v>0</v>
      </c>
    </row>
    <row r="43" spans="1:5" ht="14.1" customHeight="1" x14ac:dyDescent="0.25">
      <c r="A43" s="13" t="s">
        <v>104</v>
      </c>
      <c r="C43" s="5" t="s">
        <v>67</v>
      </c>
      <c r="D43" s="10">
        <v>15</v>
      </c>
      <c r="E43" s="31">
        <f t="shared" si="4"/>
        <v>0</v>
      </c>
    </row>
    <row r="44" spans="1:5" ht="14.1" customHeight="1" x14ac:dyDescent="0.25">
      <c r="A44" s="27"/>
      <c r="B44" s="27"/>
      <c r="C44" s="28"/>
      <c r="D44" s="29"/>
      <c r="E44" s="29"/>
    </row>
    <row r="45" spans="1:5" ht="3.95" customHeight="1" x14ac:dyDescent="0.25">
      <c r="D45" s="10"/>
      <c r="E45" s="10"/>
    </row>
    <row r="46" spans="1:5" ht="14.1" customHeight="1" x14ac:dyDescent="0.25">
      <c r="A46" s="2" t="s">
        <v>29</v>
      </c>
      <c r="B46" s="2"/>
      <c r="C46" s="2"/>
      <c r="D46" s="2"/>
      <c r="E46" s="11">
        <f>SUM(E12:E44)</f>
        <v>0</v>
      </c>
    </row>
    <row r="47" spans="1:5" ht="14.1" customHeight="1" x14ac:dyDescent="0.25">
      <c r="A47" t="s">
        <v>28</v>
      </c>
      <c r="E47" s="10">
        <f>(SUM(E12:E16)+E25+E27)*0.035</f>
        <v>0</v>
      </c>
    </row>
    <row r="48" spans="1:5" s="2" customFormat="1" ht="14.1" customHeight="1" x14ac:dyDescent="0.25">
      <c r="A48" s="2" t="s">
        <v>40</v>
      </c>
      <c r="E48" s="11">
        <f>E46+E47</f>
        <v>0</v>
      </c>
    </row>
    <row r="49" spans="1:5" ht="14.1" customHeight="1" x14ac:dyDescent="0.25">
      <c r="A49" t="s">
        <v>16</v>
      </c>
      <c r="E49" s="10">
        <f>E48*0.05</f>
        <v>0</v>
      </c>
    </row>
    <row r="50" spans="1:5" ht="14.1" customHeight="1" x14ac:dyDescent="0.25">
      <c r="A50" t="s">
        <v>17</v>
      </c>
      <c r="E50" s="10">
        <f>E48*0.09975</f>
        <v>0</v>
      </c>
    </row>
    <row r="51" spans="1:5" s="2" customFormat="1" ht="14.1" customHeight="1" x14ac:dyDescent="0.25">
      <c r="A51" s="2" t="s">
        <v>11</v>
      </c>
      <c r="E51" s="11">
        <f>E48+E49+E50</f>
        <v>0</v>
      </c>
    </row>
    <row r="52" spans="1:5" ht="14.1" customHeight="1" x14ac:dyDescent="0.25">
      <c r="A52" t="s">
        <v>30</v>
      </c>
      <c r="B52" t="s">
        <v>4</v>
      </c>
      <c r="E52" s="12"/>
    </row>
    <row r="53" spans="1:5" s="2" customFormat="1" ht="14.1" customHeight="1" x14ac:dyDescent="0.25">
      <c r="A53" s="2" t="s">
        <v>14</v>
      </c>
      <c r="E53" s="11">
        <f>E51-E52</f>
        <v>0</v>
      </c>
    </row>
    <row r="54" spans="1:5" ht="14.1" customHeight="1" x14ac:dyDescent="0.25">
      <c r="A54" t="s">
        <v>26</v>
      </c>
      <c r="E54" s="12"/>
    </row>
    <row r="55" spans="1:5" s="2" customFormat="1" ht="14.1" customHeight="1" x14ac:dyDescent="0.25">
      <c r="A55" s="2" t="s">
        <v>31</v>
      </c>
      <c r="E55" s="11">
        <f>E53-E54</f>
        <v>0</v>
      </c>
    </row>
    <row r="56" spans="1:5" ht="14.1" customHeight="1" x14ac:dyDescent="0.25">
      <c r="A56" t="s">
        <v>90</v>
      </c>
      <c r="B56" t="s">
        <v>33</v>
      </c>
      <c r="D56" t="s">
        <v>32</v>
      </c>
    </row>
  </sheetData>
  <pageMargins left="0.6692913385826772" right="0.23622047244094491" top="0.59055118110236227" bottom="0.59055118110236227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Français</vt:lpstr>
      <vt:lpstr>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Thériault Michèle</cp:lastModifiedBy>
  <cp:lastPrinted>2018-12-04T14:08:00Z</cp:lastPrinted>
  <dcterms:created xsi:type="dcterms:W3CDTF">2018-12-03T18:50:55Z</dcterms:created>
  <dcterms:modified xsi:type="dcterms:W3CDTF">2022-05-06T15:43:31Z</dcterms:modified>
</cp:coreProperties>
</file>